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<sst xmlns="http://schemas.openxmlformats.org/spreadsheetml/2006/main" count="50" uniqueCount="45">
  <si>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</si>
  <si>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</si>
  <si>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</si>
  <si>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</si>
  <si>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</si>
  <si>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</si>
  <si>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</si>
  <si>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</si>
  <si>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</si>
  <si>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</si>
  <si>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</si>
  <si>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</si>
  <si>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</si>
  <si>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</si>
  <si>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</si>
  <si>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</si>
  <si>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</si>
  <si>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</si>
  <si>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</si>
  <si>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</si>
  <si>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</si>
  <si>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</si>
  <si>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</si>
  <si>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</si>
  <si>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</si>
  <si>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</si>
  <si>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</si>
  <si>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</si>
  <si>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</si>
  <si>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</si>
  <si>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</si>
  <si>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</si>
  <si>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</si>
  <si>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</si>
  <si>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</si>
  <si>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</si>
  <si>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</si>
  <si>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</si>
  <si>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</si>
  <si>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</si>
  <si>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</si>
  <si>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</si>
  <si>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</si>
  <si>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</si>
  <si>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 Победа  д.2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</si>
</sst>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30" zoomScaleNormal="130" zoomScalePageLayoutView="0" workbookViewId="0" topLeftCell="A44">
      <selection activeCell="C63" sqref="C63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8.75">
      <c r="A4" s="2"/>
    </row>
    <row r="5" spans="1:14" ht="18.75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4" t="s">
        <v>1</v>
      </c>
      <c r="B7" s="35" t="s">
        <v>2</v>
      </c>
      <c r="C7" s="35" t="s">
        <v>3</v>
      </c>
      <c r="D7" s="35"/>
      <c r="E7" s="35"/>
      <c r="F7" s="35"/>
      <c r="G7" s="35"/>
      <c r="H7" s="35" t="s">
        <v>4</v>
      </c>
      <c r="I7" s="35"/>
      <c r="J7" s="35"/>
      <c r="K7" s="35"/>
      <c r="L7" s="35"/>
      <c r="M7" s="35"/>
      <c r="N7" s="35"/>
      <c r="O7" s="10"/>
    </row>
    <row r="8" spans="1:15" ht="95.25" thickBot="1">
      <c r="A8" s="34"/>
      <c r="B8" s="35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B66</f>
        <v>848.8200000000002</v>
      </c>
      <c r="F9" s="11">
        <f>E9*D9</f>
        <v>814.8672000000001</v>
      </c>
      <c r="G9" s="11">
        <f>F9*6</f>
        <v>4889.203200000001</v>
      </c>
      <c r="H9" s="11">
        <f>E9*D9</f>
        <v>814.8672000000001</v>
      </c>
      <c r="I9" s="12">
        <f>E9*D9</f>
        <v>814.8672000000001</v>
      </c>
      <c r="J9" s="12">
        <f>E9*D9</f>
        <v>814.8672000000001</v>
      </c>
      <c r="K9" s="12">
        <f>E9*D9</f>
        <v>814.8672000000001</v>
      </c>
      <c r="L9" s="12">
        <f>E9*D9</f>
        <v>814.8672000000001</v>
      </c>
      <c r="M9" s="12">
        <f>E9*D9</f>
        <v>814.8672000000001</v>
      </c>
      <c r="N9" s="11">
        <f>SUM(H9:M9)</f>
        <v>4889.203200000001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B66</f>
        <v>848.8200000000002</v>
      </c>
      <c r="F10" s="11">
        <f>E10*D10</f>
        <v>483.82740000000007</v>
      </c>
      <c r="G10" s="11">
        <f aca="true" t="shared" si="0" ref="G10:G16">F10*6</f>
        <v>2902.9644000000003</v>
      </c>
      <c r="H10" s="11">
        <f aca="true" t="shared" si="1" ref="H10:H16">E10*D10</f>
        <v>483.82740000000007</v>
      </c>
      <c r="I10" s="12">
        <f aca="true" t="shared" si="2" ref="I10:I16">E10*D10</f>
        <v>483.82740000000007</v>
      </c>
      <c r="J10" s="12">
        <f aca="true" t="shared" si="3" ref="J10:J16">E10*D10</f>
        <v>483.82740000000007</v>
      </c>
      <c r="K10" s="12">
        <f aca="true" t="shared" si="4" ref="K10:K16">E10*D10</f>
        <v>483.82740000000007</v>
      </c>
      <c r="L10" s="12">
        <f aca="true" t="shared" si="5" ref="L10:L16">E10*D10</f>
        <v>483.82740000000007</v>
      </c>
      <c r="M10" s="12">
        <f aca="true" t="shared" si="6" ref="M10:M16">E10*D10</f>
        <v>483.82740000000007</v>
      </c>
      <c r="N10" s="11">
        <f aca="true" t="shared" si="7" ref="N10:N16">SUM(H10:M10)</f>
        <v>2902.9644000000003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B66</f>
        <v>848.8200000000002</v>
      </c>
      <c r="F11" s="11">
        <f aca="true" t="shared" si="9" ref="F11:F16">E11*D11</f>
        <v>679.0560000000002</v>
      </c>
      <c r="G11" s="11">
        <f t="shared" si="0"/>
        <v>4074.336000000001</v>
      </c>
      <c r="H11" s="11">
        <f t="shared" si="1"/>
        <v>679.0560000000002</v>
      </c>
      <c r="I11" s="12">
        <f t="shared" si="2"/>
        <v>679.0560000000002</v>
      </c>
      <c r="J11" s="12">
        <f t="shared" si="3"/>
        <v>679.0560000000002</v>
      </c>
      <c r="K11" s="12">
        <f t="shared" si="4"/>
        <v>679.0560000000002</v>
      </c>
      <c r="L11" s="12">
        <f t="shared" si="5"/>
        <v>679.0560000000002</v>
      </c>
      <c r="M11" s="12">
        <f t="shared" si="6"/>
        <v>679.0560000000002</v>
      </c>
      <c r="N11" s="11">
        <f t="shared" si="7"/>
        <v>4074.3360000000007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B66</f>
        <v>848.8200000000002</v>
      </c>
      <c r="F12" s="11">
        <f t="shared" si="9"/>
        <v>1417.5294000000001</v>
      </c>
      <c r="G12" s="11">
        <f t="shared" si="0"/>
        <v>8505.1764</v>
      </c>
      <c r="H12" s="11">
        <f t="shared" si="1"/>
        <v>1417.5294000000001</v>
      </c>
      <c r="I12" s="12">
        <f t="shared" si="2"/>
        <v>1417.5294000000001</v>
      </c>
      <c r="J12" s="12">
        <f t="shared" si="3"/>
        <v>1417.5294000000001</v>
      </c>
      <c r="K12" s="12">
        <f t="shared" si="4"/>
        <v>1417.5294000000001</v>
      </c>
      <c r="L12" s="12">
        <f t="shared" si="5"/>
        <v>1417.5294000000001</v>
      </c>
      <c r="M12" s="12">
        <f t="shared" si="6"/>
        <v>1417.5294000000001</v>
      </c>
      <c r="N12" s="11">
        <f t="shared" si="7"/>
        <v>8505.1764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B66</f>
        <v>848.8200000000002</v>
      </c>
      <c r="F13" s="11">
        <f t="shared" si="9"/>
        <v>305.57520000000005</v>
      </c>
      <c r="G13" s="11">
        <f t="shared" si="0"/>
        <v>1833.4512000000004</v>
      </c>
      <c r="H13" s="11">
        <f t="shared" si="1"/>
        <v>305.57520000000005</v>
      </c>
      <c r="I13" s="12">
        <f t="shared" si="2"/>
        <v>305.57520000000005</v>
      </c>
      <c r="J13" s="12">
        <f t="shared" si="3"/>
        <v>305.57520000000005</v>
      </c>
      <c r="K13" s="12">
        <f t="shared" si="4"/>
        <v>305.57520000000005</v>
      </c>
      <c r="L13" s="12">
        <f t="shared" si="5"/>
        <v>305.57520000000005</v>
      </c>
      <c r="M13" s="12">
        <f t="shared" si="6"/>
        <v>305.57520000000005</v>
      </c>
      <c r="N13" s="11">
        <f t="shared" si="7"/>
        <v>1833.4512000000002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B66</f>
        <v>848.8200000000002</v>
      </c>
      <c r="F14" s="11">
        <f t="shared" si="9"/>
        <v>1247.7654000000002</v>
      </c>
      <c r="G14" s="11">
        <f t="shared" si="0"/>
        <v>7486.592400000001</v>
      </c>
      <c r="H14" s="11">
        <f t="shared" si="1"/>
        <v>1247.7654000000002</v>
      </c>
      <c r="I14" s="12">
        <f t="shared" si="2"/>
        <v>1247.7654000000002</v>
      </c>
      <c r="J14" s="12">
        <f t="shared" si="3"/>
        <v>1247.7654000000002</v>
      </c>
      <c r="K14" s="12">
        <f t="shared" si="4"/>
        <v>1247.7654000000002</v>
      </c>
      <c r="L14" s="12">
        <f t="shared" si="5"/>
        <v>1247.7654000000002</v>
      </c>
      <c r="M14" s="12">
        <f t="shared" si="6"/>
        <v>1247.7654000000002</v>
      </c>
      <c r="N14" s="11">
        <f t="shared" si="7"/>
        <v>7486.592400000001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23702.84</v>
      </c>
      <c r="D15" s="9">
        <v>0.42</v>
      </c>
      <c r="E15" s="10">
        <f>B66</f>
        <v>848.8200000000002</v>
      </c>
      <c r="F15" s="11">
        <f>E15*D15</f>
        <v>356.50440000000003</v>
      </c>
      <c r="G15" s="11">
        <f t="shared" si="0"/>
        <v>2139.0264</v>
      </c>
      <c r="H15" s="11"/>
      <c r="I15" s="12">
        <v>25394</v>
      </c>
      <c r="J15" s="12"/>
      <c r="K15" s="12"/>
      <c r="L15" s="12"/>
      <c r="M15" s="12"/>
      <c r="N15" s="11">
        <f t="shared" si="7"/>
        <v>25394</v>
      </c>
      <c r="O15" s="11">
        <f t="shared" si="8"/>
        <v>447.866399999999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B66</f>
        <v>848.8200000000002</v>
      </c>
      <c r="F16" s="11">
        <f t="shared" si="9"/>
        <v>135.81120000000004</v>
      </c>
      <c r="G16" s="11">
        <f t="shared" si="0"/>
        <v>814.8672000000003</v>
      </c>
      <c r="H16" s="11">
        <f t="shared" si="1"/>
        <v>135.81120000000004</v>
      </c>
      <c r="I16" s="12">
        <f t="shared" si="2"/>
        <v>135.81120000000004</v>
      </c>
      <c r="J16" s="12">
        <f t="shared" si="3"/>
        <v>135.81120000000004</v>
      </c>
      <c r="K16" s="12">
        <f t="shared" si="4"/>
        <v>135.81120000000004</v>
      </c>
      <c r="L16" s="12">
        <f t="shared" si="5"/>
        <v>135.81120000000004</v>
      </c>
      <c r="M16" s="12">
        <f t="shared" si="6"/>
        <v>135.81120000000004</v>
      </c>
      <c r="N16" s="11">
        <f t="shared" si="7"/>
        <v>814.8672000000004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5440.936200000001</v>
      </c>
      <c r="G17" s="11">
        <f>SUM(G9:G16)</f>
        <v>32645.6172</v>
      </c>
      <c r="H17" s="11">
        <v>0</v>
      </c>
      <c r="I17" s="12">
        <f aca="true" t="shared" si="10" ref="I17:N17">SUM(I9:I16)</f>
        <v>30478.431800000002</v>
      </c>
      <c r="J17" s="12">
        <f t="shared" si="10"/>
        <v>5084.431800000001</v>
      </c>
      <c r="K17" s="12">
        <f t="shared" si="10"/>
        <v>5084.431800000001</v>
      </c>
      <c r="L17" s="12">
        <f t="shared" si="10"/>
        <v>5084.431800000001</v>
      </c>
      <c r="M17" s="12">
        <f t="shared" si="10"/>
        <v>5084.431800000001</v>
      </c>
      <c r="N17" s="12">
        <f t="shared" si="10"/>
        <v>55900.5908</v>
      </c>
      <c r="O17" s="11">
        <f>SUM(O9:O16)</f>
        <v>447.866399999999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32645.6172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E66</f>
        <v>33910.439999999995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F66</f>
        <v>6216.699999999999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55900.5908</v>
      </c>
      <c r="D23" t="s">
        <v>17</v>
      </c>
    </row>
    <row r="24" spans="2:4" ht="15.75">
      <c r="B24" s="3" t="s">
        <v>19</v>
      </c>
      <c r="C24" s="24">
        <f>E66*0.044</f>
        <v>1492.0593599999997</v>
      </c>
      <c r="D24" t="s">
        <v>17</v>
      </c>
    </row>
    <row r="25" spans="2:4" ht="15.75">
      <c r="B25" s="3" t="s">
        <v>20</v>
      </c>
      <c r="C25" s="24">
        <f>E66*0.01</f>
        <v>339.10439999999994</v>
      </c>
      <c r="D25" t="s">
        <v>17</v>
      </c>
    </row>
    <row r="28" spans="2:3" ht="15">
      <c r="B28" t="s">
        <v>21</v>
      </c>
      <c r="C28" s="25">
        <f>O17</f>
        <v>447.866399999999</v>
      </c>
    </row>
    <row r="31" spans="2:3" ht="15">
      <c r="B31" t="s">
        <v>22</v>
      </c>
      <c r="C31" s="25">
        <f>G17-D66</f>
        <v>-0.14280000000144355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48.49</v>
      </c>
      <c r="C48" s="26">
        <v>1503.41</v>
      </c>
      <c r="D48" s="26">
        <v>1864.92</v>
      </c>
      <c r="E48" s="26">
        <v>3368.33</v>
      </c>
      <c r="F48" s="26">
        <f aca="true" t="shared" si="11" ref="F48:F54">C48+D48-E48</f>
        <v>0</v>
      </c>
    </row>
    <row r="49" spans="2:6" ht="15">
      <c r="B49" s="26">
        <v>60.9</v>
      </c>
      <c r="C49" s="26">
        <v>0</v>
      </c>
      <c r="D49" s="26">
        <v>2342.22</v>
      </c>
      <c r="E49" s="26">
        <v>2342.22</v>
      </c>
      <c r="F49" s="26">
        <f t="shared" si="11"/>
        <v>0</v>
      </c>
    </row>
    <row r="50" spans="2:6" ht="15">
      <c r="B50" s="26">
        <v>43.19</v>
      </c>
      <c r="C50" s="26">
        <v>532.1</v>
      </c>
      <c r="D50" s="26">
        <v>1661.1</v>
      </c>
      <c r="E50" s="26">
        <v>1362.65</v>
      </c>
      <c r="F50" s="26">
        <f t="shared" si="11"/>
        <v>830.5499999999997</v>
      </c>
    </row>
    <row r="51" spans="2:6" ht="15">
      <c r="B51" s="30">
        <v>48.8</v>
      </c>
      <c r="C51" s="26">
        <v>0</v>
      </c>
      <c r="D51" s="26">
        <v>1876.86</v>
      </c>
      <c r="E51" s="26">
        <v>1876.86</v>
      </c>
      <c r="F51" s="26">
        <f t="shared" si="11"/>
        <v>0</v>
      </c>
    </row>
    <row r="52" spans="2:6" ht="15">
      <c r="B52" s="26">
        <v>48.68</v>
      </c>
      <c r="C52" s="29">
        <v>299.87</v>
      </c>
      <c r="D52" s="29">
        <v>1872.24</v>
      </c>
      <c r="E52" s="29">
        <v>1860.07</v>
      </c>
      <c r="F52" s="26">
        <f t="shared" si="11"/>
        <v>312.0400000000002</v>
      </c>
    </row>
    <row r="53" spans="2:6" ht="15">
      <c r="B53" s="26">
        <v>41.29</v>
      </c>
      <c r="C53" s="26">
        <v>508.7</v>
      </c>
      <c r="D53" s="26">
        <v>1588.02</v>
      </c>
      <c r="E53" s="26">
        <v>1567.38</v>
      </c>
      <c r="F53" s="26">
        <f t="shared" si="11"/>
        <v>529.3399999999997</v>
      </c>
    </row>
    <row r="54" spans="2:6" ht="15">
      <c r="B54" s="26">
        <v>42.16</v>
      </c>
      <c r="C54" s="26">
        <v>259.71</v>
      </c>
      <c r="D54" s="26">
        <v>1621.5</v>
      </c>
      <c r="E54" s="26">
        <v>1610.96</v>
      </c>
      <c r="F54" s="26">
        <f t="shared" si="11"/>
        <v>270.25</v>
      </c>
    </row>
    <row r="55" spans="2:6" ht="15">
      <c r="B55" s="27">
        <v>48.68</v>
      </c>
      <c r="C55" s="27">
        <v>0</v>
      </c>
      <c r="D55" s="26">
        <v>1872.24</v>
      </c>
      <c r="E55" s="27">
        <v>1872.24</v>
      </c>
      <c r="F55" s="26">
        <f aca="true" t="shared" si="12" ref="F55:F65">C55+D55-E55</f>
        <v>0</v>
      </c>
    </row>
    <row r="56" spans="2:6" ht="15">
      <c r="B56" s="26">
        <v>41.29</v>
      </c>
      <c r="C56" s="26">
        <v>0</v>
      </c>
      <c r="D56" s="26">
        <v>1588.02</v>
      </c>
      <c r="E56" s="26">
        <v>1588.02</v>
      </c>
      <c r="F56" s="26">
        <f t="shared" si="12"/>
        <v>0</v>
      </c>
    </row>
    <row r="57" spans="2:6" ht="15">
      <c r="B57" s="26">
        <v>42.22</v>
      </c>
      <c r="C57" s="29">
        <v>2109.95</v>
      </c>
      <c r="D57" s="26">
        <v>1623.78</v>
      </c>
      <c r="E57" s="26">
        <v>801.34</v>
      </c>
      <c r="F57" s="26">
        <f>C57+D57-E57</f>
        <v>2932.3899999999994</v>
      </c>
    </row>
    <row r="58" spans="2:6" ht="15">
      <c r="B58" s="26">
        <v>45.9</v>
      </c>
      <c r="C58" s="26">
        <v>0</v>
      </c>
      <c r="D58" s="26">
        <v>1765.32</v>
      </c>
      <c r="E58" s="26">
        <v>1765.32</v>
      </c>
      <c r="F58" s="26">
        <f t="shared" si="12"/>
        <v>0</v>
      </c>
    </row>
    <row r="59" spans="2:6" ht="15">
      <c r="B59" s="26">
        <v>45.6</v>
      </c>
      <c r="C59" s="26">
        <v>0</v>
      </c>
      <c r="D59" s="26">
        <v>1753.8</v>
      </c>
      <c r="E59" s="26">
        <v>1753.8</v>
      </c>
      <c r="F59" s="26">
        <f t="shared" si="12"/>
        <v>0</v>
      </c>
    </row>
    <row r="60" spans="2:6" ht="15">
      <c r="B60" s="26">
        <v>48.44</v>
      </c>
      <c r="C60" s="26">
        <v>0</v>
      </c>
      <c r="D60" s="31">
        <v>1863</v>
      </c>
      <c r="E60" s="26">
        <v>1863</v>
      </c>
      <c r="F60" s="26">
        <f t="shared" si="12"/>
        <v>0</v>
      </c>
    </row>
    <row r="61" spans="2:6" ht="15">
      <c r="B61" s="26">
        <v>46.5</v>
      </c>
      <c r="C61" s="26">
        <v>0</v>
      </c>
      <c r="D61" s="26">
        <v>1788.42</v>
      </c>
      <c r="E61" s="26">
        <v>1788.42</v>
      </c>
      <c r="F61" s="26">
        <f t="shared" si="12"/>
        <v>0</v>
      </c>
    </row>
    <row r="62" spans="2:6" ht="15">
      <c r="B62" s="26">
        <v>45.73</v>
      </c>
      <c r="C62" s="26">
        <v>281.7</v>
      </c>
      <c r="D62" s="26">
        <v>1758.78</v>
      </c>
      <c r="E62" s="26">
        <v>1747.35</v>
      </c>
      <c r="F62" s="26">
        <f t="shared" si="12"/>
        <v>293.1300000000001</v>
      </c>
    </row>
    <row r="63" spans="2:6" ht="15">
      <c r="B63" s="26">
        <v>61.26</v>
      </c>
      <c r="C63" s="26">
        <v>377.36</v>
      </c>
      <c r="D63" s="26">
        <v>2356.08</v>
      </c>
      <c r="E63" s="26">
        <v>1948.08</v>
      </c>
      <c r="F63" s="26">
        <f t="shared" si="12"/>
        <v>785.3600000000001</v>
      </c>
    </row>
    <row r="64" spans="2:6" ht="15">
      <c r="B64" s="26">
        <v>41.13</v>
      </c>
      <c r="C64" s="26">
        <v>1608.58</v>
      </c>
      <c r="D64" s="26">
        <v>1581.84</v>
      </c>
      <c r="E64" s="26">
        <v>2926.78</v>
      </c>
      <c r="F64" s="26">
        <f t="shared" si="12"/>
        <v>263.6399999999999</v>
      </c>
    </row>
    <row r="65" spans="2:6" ht="15">
      <c r="B65" s="26">
        <v>48.56</v>
      </c>
      <c r="C65" s="26">
        <v>0</v>
      </c>
      <c r="D65" s="26">
        <v>1867.62</v>
      </c>
      <c r="E65" s="26">
        <v>1867.62</v>
      </c>
      <c r="F65" s="26">
        <f t="shared" si="12"/>
        <v>0</v>
      </c>
    </row>
    <row r="66" spans="2:6" ht="15">
      <c r="B66" s="26">
        <f>SUM(B48:B65)</f>
        <v>848.8200000000002</v>
      </c>
      <c r="C66" s="26">
        <f>SUM(C48:C65)</f>
        <v>7481.379999999999</v>
      </c>
      <c r="D66" s="26">
        <f>SUM(D48:D65)</f>
        <v>32645.760000000002</v>
      </c>
      <c r="E66" s="26">
        <f>SUM(E48:E65)</f>
        <v>33910.439999999995</v>
      </c>
      <c r="F66" s="26">
        <f>SUM(F48:F65)</f>
        <v>6216.699999999999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2015-02-26T09:02:05Z</cp:lastPrinted>
  <dcterms:created xsi:type="dcterms:W3CDTF">2015-02-16T12:36:37Z</dcterms:created>
  <dcterms:modified xsi:type="dcterms:W3CDTF">2015-02-26T09:09:19Z</dcterms:modified>
  <cp:category/>
  <cp:version/>
  <cp:contentType/>
  <cp:contentStatus/>
</cp:coreProperties>
</file>